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tram\Dropbox\BSAI Halibut PSC\ABM Stakeholder Committee\data request\"/>
    </mc:Choice>
  </mc:AlternateContent>
  <xr:revisionPtr revIDLastSave="0" documentId="8_{DD1F79E6-B8B9-4EB1-AAFB-16E9F26478DD}" xr6:coauthVersionLast="40" xr6:coauthVersionMax="40" xr10:uidLastSave="{00000000-0000-0000-0000-000000000000}"/>
  <bookViews>
    <workbookView xWindow="0" yWindow="0" windowWidth="28800" windowHeight="11025" xr2:uid="{402C4C25-1DEA-4410-A90F-2BED362D499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1" i="1" l="1"/>
  <c r="E31" i="1"/>
  <c r="D31" i="1"/>
  <c r="C31" i="1"/>
  <c r="B31" i="1"/>
  <c r="E24" i="1"/>
  <c r="F24" i="1" s="1"/>
  <c r="D24" i="1"/>
  <c r="C24" i="1"/>
  <c r="B24" i="1"/>
  <c r="E17" i="1"/>
  <c r="C17" i="1"/>
  <c r="D17" i="1" s="1"/>
  <c r="B17" i="1"/>
  <c r="F17" i="1" s="1"/>
</calcChain>
</file>

<file path=xl/sharedStrings.xml><?xml version="1.0" encoding="utf-8"?>
<sst xmlns="http://schemas.openxmlformats.org/spreadsheetml/2006/main" count="22" uniqueCount="14">
  <si>
    <t>Total GF</t>
  </si>
  <si>
    <t xml:space="preserve"> PSC</t>
  </si>
  <si>
    <t>PSC kg to GF</t>
  </si>
  <si>
    <t xml:space="preserve">HMT </t>
  </si>
  <si>
    <t>HMT kg to GF</t>
  </si>
  <si>
    <t>HAL</t>
  </si>
  <si>
    <t>CDQ</t>
  </si>
  <si>
    <t>POT</t>
  </si>
  <si>
    <t>TRW</t>
  </si>
  <si>
    <t>A80</t>
  </si>
  <si>
    <t>AFA</t>
  </si>
  <si>
    <t>TRW_PLCK</t>
  </si>
  <si>
    <t>OA</t>
  </si>
  <si>
    <t>HMT = halibut mortality tons (PSC with DMR applied)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</si>
</sst>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3" fontId="1" fillId="0" borderId="2" xfId="0" applyNumberFormat="1" applyFont="1" applyBorder="1"/>
    <xf numFmtId="4" fontId="1" fillId="0" borderId="2" xfId="0" applyNumberFormat="1" applyFont="1" applyBorder="1"/>
    <xf numFmtId="4" fontId="1" fillId="0" borderId="3" xfId="0" applyNumberFormat="1" applyFont="1" applyBorder="1"/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1" fillId="0" borderId="0" xfId="0" applyFont="1" applyAlignment="1">
      <alignment horizontal="left" indent="1"/>
    </xf>
    <xf numFmtId="3" fontId="1" fillId="0" borderId="0" xfId="0" applyNumberFormat="1" applyFont="1"/>
    <xf numFmtId="4" fontId="1" fillId="0" borderId="0" xfId="0" applyNumberFormat="1" applyFont="1"/>
    <xf numFmtId="0" fontId="1" fillId="0" borderId="3" xfId="0" applyFont="1" applyBorder="1" applyAlignment="1">
      <alignment horizontal="left"/>
    </xf>
    <xf numFmtId="3" fontId="1" fillId="0" borderId="3" xfId="0" applyNumberFormat="1" applyFont="1" applyBorder="1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4E38B-4A63-438D-8CB6-AE3896B5FE46}">
  <dimension ref="A1:N39"/>
  <sheetViews>
    <sheetView tabSelected="1" workbookViewId="0">
      <selection sqref="A1:N39"/>
    </sheetView>
  </sheetViews>
  <sheetFormatPr defaultRowHeight="15" x14ac:dyDescent="0.25"/>
  <sheetData>
    <row r="1" spans="1:14" ht="31.5" x14ac:dyDescent="0.25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I1" s="1"/>
      <c r="J1" s="2" t="s">
        <v>0</v>
      </c>
      <c r="K1" s="2" t="s">
        <v>1</v>
      </c>
      <c r="L1" s="2" t="s">
        <v>2</v>
      </c>
      <c r="M1" s="2" t="s">
        <v>3</v>
      </c>
      <c r="N1" s="2" t="s">
        <v>4</v>
      </c>
    </row>
    <row r="2" spans="1:14" ht="15.75" x14ac:dyDescent="0.25">
      <c r="A2" s="3" t="s">
        <v>5</v>
      </c>
      <c r="B2" s="4">
        <v>819641.88475312805</v>
      </c>
      <c r="C2" s="4">
        <v>18905.029833274806</v>
      </c>
      <c r="D2" s="5">
        <v>23.064987508500625</v>
      </c>
      <c r="E2" s="4">
        <v>1670.9407785467001</v>
      </c>
      <c r="F2" s="6">
        <v>2.0386229762403842</v>
      </c>
      <c r="I2" s="3" t="s">
        <v>6</v>
      </c>
      <c r="J2" s="4">
        <v>433027.0864750318</v>
      </c>
      <c r="K2" s="4">
        <v>2606.7657192254073</v>
      </c>
      <c r="L2" s="5">
        <v>6.0198675802136279</v>
      </c>
      <c r="M2" s="4">
        <v>1041.6113840170001</v>
      </c>
      <c r="N2" s="5">
        <v>2.4054185443594829</v>
      </c>
    </row>
    <row r="3" spans="1:14" ht="15.75" x14ac:dyDescent="0.25">
      <c r="A3" s="7">
        <v>2013</v>
      </c>
      <c r="B3" s="8">
        <v>136025.34133002401</v>
      </c>
      <c r="C3" s="8">
        <v>5271.9881854162104</v>
      </c>
      <c r="D3" s="9">
        <v>38.757397216341765</v>
      </c>
      <c r="E3" s="8">
        <v>474.73853594249999</v>
      </c>
      <c r="F3" s="9">
        <v>3.4900742119124093</v>
      </c>
      <c r="I3" s="10" t="s">
        <v>5</v>
      </c>
      <c r="J3" s="11">
        <v>120378.5124637071</v>
      </c>
      <c r="K3" s="11">
        <v>1783.9961079658615</v>
      </c>
      <c r="L3" s="12">
        <v>14.819888296125256</v>
      </c>
      <c r="M3" s="11">
        <v>171.4307025446</v>
      </c>
      <c r="N3" s="12">
        <v>1.4240972000404524</v>
      </c>
    </row>
    <row r="4" spans="1:14" x14ac:dyDescent="0.25">
      <c r="A4" s="7">
        <v>2014</v>
      </c>
      <c r="B4" s="8">
        <v>139426.84328451101</v>
      </c>
      <c r="C4" s="8">
        <v>4587.2826224096598</v>
      </c>
      <c r="D4" s="9">
        <v>32.901000369412095</v>
      </c>
      <c r="E4" s="8">
        <v>413.2537706608</v>
      </c>
      <c r="F4" s="9">
        <v>2.9639469769642885</v>
      </c>
      <c r="I4" s="7">
        <v>2013</v>
      </c>
      <c r="J4" s="8">
        <v>20058.242821158197</v>
      </c>
      <c r="K4" s="8">
        <v>589.50580047879305</v>
      </c>
      <c r="L4" s="9">
        <v>29.389703062970199</v>
      </c>
      <c r="M4" s="8">
        <v>58.904786260000002</v>
      </c>
      <c r="N4" s="9">
        <v>2.9366872654400709</v>
      </c>
    </row>
    <row r="5" spans="1:14" x14ac:dyDescent="0.25">
      <c r="A5" s="7">
        <v>2015</v>
      </c>
      <c r="B5" s="8">
        <v>147685.349528249</v>
      </c>
      <c r="C5" s="8">
        <v>3320.8221340794598</v>
      </c>
      <c r="D5" s="9">
        <v>22.4857925629533</v>
      </c>
      <c r="E5" s="8">
        <v>299.80924544430002</v>
      </c>
      <c r="F5" s="9">
        <v>2.0300540737587043</v>
      </c>
      <c r="I5" s="7">
        <v>2014</v>
      </c>
      <c r="J5" s="8">
        <v>21249.7245492127</v>
      </c>
      <c r="K5" s="8">
        <v>388.10652990798815</v>
      </c>
      <c r="L5" s="9">
        <v>18.264073447595226</v>
      </c>
      <c r="M5" s="8">
        <v>38.7391422922</v>
      </c>
      <c r="N5" s="9">
        <v>1.8230420917919747</v>
      </c>
    </row>
    <row r="6" spans="1:14" x14ac:dyDescent="0.25">
      <c r="A6" s="7">
        <v>2016</v>
      </c>
      <c r="B6" s="8">
        <v>146668.559663191</v>
      </c>
      <c r="C6" s="8">
        <v>2191.4398218637598</v>
      </c>
      <c r="D6" s="9">
        <v>14.941442302945989</v>
      </c>
      <c r="E6" s="8">
        <v>197.83069686659999</v>
      </c>
      <c r="F6" s="9">
        <v>1.3488282514050556</v>
      </c>
      <c r="I6" s="7">
        <v>2015</v>
      </c>
      <c r="J6" s="8">
        <v>21362.145013916201</v>
      </c>
      <c r="K6" s="8">
        <v>223.39351174112701</v>
      </c>
      <c r="L6" s="9">
        <v>10.457447582890158</v>
      </c>
      <c r="M6" s="8">
        <v>22.339351175499999</v>
      </c>
      <c r="N6" s="9">
        <v>1.0457447583539576</v>
      </c>
    </row>
    <row r="7" spans="1:14" x14ac:dyDescent="0.25">
      <c r="A7" s="7">
        <v>2017</v>
      </c>
      <c r="B7" s="8">
        <v>144658.75177731999</v>
      </c>
      <c r="C7" s="8">
        <v>2151.17283799182</v>
      </c>
      <c r="D7" s="9">
        <v>14.870671919686004</v>
      </c>
      <c r="E7" s="8">
        <v>172.33319196880001</v>
      </c>
      <c r="F7" s="9">
        <v>1.1913084403913603</v>
      </c>
      <c r="I7" s="7">
        <v>2016</v>
      </c>
      <c r="J7" s="8">
        <v>20054.982124573795</v>
      </c>
      <c r="K7" s="8">
        <v>240.40074986218329</v>
      </c>
      <c r="L7" s="9">
        <v>11.987083726572619</v>
      </c>
      <c r="M7" s="8">
        <v>24.040074988500002</v>
      </c>
      <c r="N7" s="9">
        <v>1.1987083727710328</v>
      </c>
    </row>
    <row r="8" spans="1:14" x14ac:dyDescent="0.25">
      <c r="A8" s="7">
        <v>2018</v>
      </c>
      <c r="B8" s="8">
        <v>105177.03916983301</v>
      </c>
      <c r="C8" s="8">
        <v>1382.3242315139</v>
      </c>
      <c r="D8" s="9">
        <v>13.142832717336844</v>
      </c>
      <c r="E8" s="8">
        <v>112.9753376637</v>
      </c>
      <c r="F8" s="9">
        <v>1.0741444953710364</v>
      </c>
      <c r="I8" s="7">
        <v>2017</v>
      </c>
      <c r="J8" s="8">
        <v>22106.647699299698</v>
      </c>
      <c r="K8" s="8">
        <v>227.64066513835004</v>
      </c>
      <c r="L8" s="9">
        <v>10.297385123008103</v>
      </c>
      <c r="M8" s="8">
        <v>18.211253209700001</v>
      </c>
      <c r="N8" s="9">
        <v>0.8237908097787664</v>
      </c>
    </row>
    <row r="9" spans="1:14" ht="15.75" x14ac:dyDescent="0.25">
      <c r="A9" s="13" t="s">
        <v>7</v>
      </c>
      <c r="B9" s="14">
        <v>164827.9174798711</v>
      </c>
      <c r="C9" s="14">
        <v>153.59627514483628</v>
      </c>
      <c r="D9" s="6">
        <v>0.93185837383156622</v>
      </c>
      <c r="E9" s="14">
        <v>11.759162676100001</v>
      </c>
      <c r="F9" s="6">
        <v>7.1342056951826965E-2</v>
      </c>
      <c r="I9" s="7">
        <v>2018</v>
      </c>
      <c r="J9" s="8">
        <v>15546.7702555465</v>
      </c>
      <c r="K9" s="8">
        <v>114.94885083742</v>
      </c>
      <c r="L9" s="9">
        <v>7.3937447423467644</v>
      </c>
      <c r="M9" s="8">
        <v>9.1960946187000001</v>
      </c>
      <c r="N9" s="9">
        <v>0.59151157877432337</v>
      </c>
    </row>
    <row r="10" spans="1:14" ht="15.75" x14ac:dyDescent="0.25">
      <c r="A10" s="7">
        <v>2013</v>
      </c>
      <c r="B10" s="8">
        <v>27988.519423640999</v>
      </c>
      <c r="C10" s="8">
        <v>24.495341642218101</v>
      </c>
      <c r="D10" s="9">
        <v>0.87519247700997271</v>
      </c>
      <c r="E10" s="8">
        <v>1.9596273313000001</v>
      </c>
      <c r="F10" s="9">
        <v>7.0015398158030692E-2</v>
      </c>
      <c r="I10" s="10" t="s">
        <v>7</v>
      </c>
      <c r="J10" s="11">
        <v>21463.765782440802</v>
      </c>
      <c r="K10" s="11">
        <v>18.889692369244159</v>
      </c>
      <c r="L10" s="12">
        <v>0.88007354164745633</v>
      </c>
      <c r="M10" s="11">
        <v>2.3382425184999995</v>
      </c>
      <c r="N10" s="12">
        <v>0.10893906233420061</v>
      </c>
    </row>
    <row r="11" spans="1:14" x14ac:dyDescent="0.25">
      <c r="A11" s="7">
        <v>2014</v>
      </c>
      <c r="B11" s="8">
        <v>27949.5421972523</v>
      </c>
      <c r="C11" s="8">
        <v>32.502841342787796</v>
      </c>
      <c r="D11" s="9">
        <v>1.162911403464173</v>
      </c>
      <c r="E11" s="8">
        <v>2.6002273086000001</v>
      </c>
      <c r="F11" s="9">
        <v>9.3032912319244584E-2</v>
      </c>
      <c r="I11" s="7">
        <v>2013</v>
      </c>
      <c r="J11" s="8">
        <v>3124.1732119987996</v>
      </c>
      <c r="K11" s="8">
        <v>3.6490444223125529</v>
      </c>
      <c r="L11" s="9">
        <v>1.1680032362795749</v>
      </c>
      <c r="M11" s="8">
        <v>1.1466063235999999</v>
      </c>
      <c r="N11" s="9">
        <v>0.36701112447808815</v>
      </c>
    </row>
    <row r="12" spans="1:14" x14ac:dyDescent="0.25">
      <c r="A12" s="7">
        <v>2015</v>
      </c>
      <c r="B12" s="8">
        <v>26650.252462250301</v>
      </c>
      <c r="C12" s="8">
        <v>35.887973635747002</v>
      </c>
      <c r="D12" s="9">
        <v>1.3466279048043466</v>
      </c>
      <c r="E12" s="8">
        <v>2.8710378913999999</v>
      </c>
      <c r="F12" s="9">
        <v>0.10773023240461919</v>
      </c>
      <c r="I12" s="7">
        <v>2014</v>
      </c>
      <c r="J12" s="8">
        <v>4290.2634020802998</v>
      </c>
      <c r="K12" s="8">
        <v>2.8262446063593458</v>
      </c>
      <c r="L12" s="9">
        <v>0.65875782941180994</v>
      </c>
      <c r="M12" s="8">
        <v>0.33362020469999998</v>
      </c>
      <c r="N12" s="9">
        <v>7.7762172956147957E-2</v>
      </c>
    </row>
    <row r="13" spans="1:14" x14ac:dyDescent="0.25">
      <c r="A13" s="7">
        <v>2016</v>
      </c>
      <c r="B13" s="8">
        <v>27860.452236650399</v>
      </c>
      <c r="C13" s="8">
        <v>26.3071026047785</v>
      </c>
      <c r="D13" s="9">
        <v>0.94424535471723348</v>
      </c>
      <c r="E13" s="8">
        <v>2.3676392335999998</v>
      </c>
      <c r="F13" s="9">
        <v>8.4982081894757353E-2</v>
      </c>
      <c r="I13" s="7">
        <v>2015</v>
      </c>
      <c r="J13" s="8">
        <v>4209.7983491082005</v>
      </c>
      <c r="K13" s="8">
        <v>2.3460188602618826</v>
      </c>
      <c r="L13" s="9">
        <v>0.55727582789300611</v>
      </c>
      <c r="M13" s="8">
        <v>0.1988286443</v>
      </c>
      <c r="N13" s="9">
        <v>4.7229968709099727E-2</v>
      </c>
    </row>
    <row r="14" spans="1:14" x14ac:dyDescent="0.25">
      <c r="A14" s="7">
        <v>2017</v>
      </c>
      <c r="B14" s="8">
        <v>29083.796088672101</v>
      </c>
      <c r="C14" s="8">
        <v>28.391013089480701</v>
      </c>
      <c r="D14" s="9">
        <v>0.97617976012900076</v>
      </c>
      <c r="E14" s="8">
        <v>1.4195506562</v>
      </c>
      <c r="F14" s="9">
        <v>4.880898806579459E-2</v>
      </c>
      <c r="I14" s="7">
        <v>2016</v>
      </c>
      <c r="J14" s="8">
        <v>3987.5351864291997</v>
      </c>
      <c r="K14" s="8">
        <v>2.0143406690188499</v>
      </c>
      <c r="L14" s="9">
        <v>0.50515934652420535</v>
      </c>
      <c r="M14" s="8">
        <v>2.0143407200000001E-2</v>
      </c>
      <c r="N14" s="9">
        <v>5.0515935930933401E-3</v>
      </c>
    </row>
    <row r="15" spans="1:14" x14ac:dyDescent="0.25">
      <c r="A15" s="7">
        <v>2018</v>
      </c>
      <c r="B15" s="8">
        <v>25295.355071405</v>
      </c>
      <c r="C15" s="8">
        <v>6.0120028298241799</v>
      </c>
      <c r="D15" s="9">
        <v>0.23767220554339702</v>
      </c>
      <c r="E15" s="8">
        <v>0.54108025500000001</v>
      </c>
      <c r="F15" s="9">
        <v>2.139049851139118E-2</v>
      </c>
      <c r="I15" s="7">
        <v>2017</v>
      </c>
      <c r="J15" s="8">
        <v>2747.3980194280002</v>
      </c>
      <c r="K15" s="8">
        <v>2.1451861544973103</v>
      </c>
      <c r="L15" s="9">
        <v>0.78080647191553676</v>
      </c>
      <c r="M15" s="8">
        <v>0.1072593077</v>
      </c>
      <c r="N15" s="9">
        <v>3.9040323586726267E-2</v>
      </c>
    </row>
    <row r="16" spans="1:14" ht="15.75" x14ac:dyDescent="0.25">
      <c r="A16" s="13" t="s">
        <v>8</v>
      </c>
      <c r="B16" s="14">
        <v>2843925.293360489</v>
      </c>
      <c r="C16" s="14">
        <v>13482.702072207987</v>
      </c>
      <c r="D16" s="6">
        <v>4.7408777240685955</v>
      </c>
      <c r="E16" s="14">
        <v>12308.209713328602</v>
      </c>
      <c r="F16" s="6">
        <v>4.3278948789772036</v>
      </c>
      <c r="I16" s="7">
        <v>2018</v>
      </c>
      <c r="J16" s="8">
        <v>3104.5976133962999</v>
      </c>
      <c r="K16" s="8">
        <v>5.9088576567942175</v>
      </c>
      <c r="L16" s="9">
        <v>1.9032603875289893</v>
      </c>
      <c r="M16" s="8">
        <v>0.53178463100000006</v>
      </c>
      <c r="N16" s="9">
        <v>0.17128938987305667</v>
      </c>
    </row>
    <row r="17" spans="1:14" ht="15.75" x14ac:dyDescent="0.25">
      <c r="A17" s="10" t="s">
        <v>9</v>
      </c>
      <c r="B17" s="11">
        <f>SUM(B18:B23)</f>
        <v>2278593.268294008</v>
      </c>
      <c r="C17" s="11">
        <f>SUM(C18:C23)</f>
        <v>10053.00799188802</v>
      </c>
      <c r="D17" s="12">
        <f>(C17*1000)/B17</f>
        <v>4.4119361413784688</v>
      </c>
      <c r="E17" s="11">
        <f>SUM(E18:E23)</f>
        <v>9623.2508105181005</v>
      </c>
      <c r="F17" s="12">
        <f>(E17*1000)/B17</f>
        <v>4.2233297817662159</v>
      </c>
      <c r="I17" s="10" t="s">
        <v>8</v>
      </c>
      <c r="J17" s="11">
        <v>291184.80822888395</v>
      </c>
      <c r="K17" s="11">
        <v>803.87991889030206</v>
      </c>
      <c r="L17" s="12">
        <v>2.7607206700784239</v>
      </c>
      <c r="M17" s="11">
        <v>867.8424389539</v>
      </c>
      <c r="N17" s="12">
        <v>2.9803836410027875</v>
      </c>
    </row>
    <row r="18" spans="1:14" x14ac:dyDescent="0.25">
      <c r="A18" s="7">
        <v>2013</v>
      </c>
      <c r="B18" s="8">
        <v>334515.55683999998</v>
      </c>
      <c r="C18" s="8">
        <v>2678.8814950432702</v>
      </c>
      <c r="D18" s="9">
        <v>8.0082418897025747</v>
      </c>
      <c r="E18" s="8">
        <v>2167.1993459769001</v>
      </c>
      <c r="F18" s="9">
        <v>6.4786205055733168</v>
      </c>
      <c r="I18" s="7">
        <v>2013</v>
      </c>
      <c r="J18" s="8">
        <v>38755.487099999991</v>
      </c>
      <c r="K18" s="8">
        <v>222.61895422054175</v>
      </c>
      <c r="L18" s="9">
        <v>5.7441918778139112</v>
      </c>
      <c r="M18" s="8">
        <v>190.5167300297</v>
      </c>
      <c r="N18" s="9">
        <v>4.9158646758358007</v>
      </c>
    </row>
    <row r="19" spans="1:14" x14ac:dyDescent="0.25">
      <c r="A19" s="7">
        <v>2014</v>
      </c>
      <c r="B19" s="8">
        <v>335008.31429000001</v>
      </c>
      <c r="C19" s="8">
        <v>2667.4029948287898</v>
      </c>
      <c r="D19" s="9">
        <v>7.96219938744491</v>
      </c>
      <c r="E19" s="8">
        <v>2178.5063673041</v>
      </c>
      <c r="F19" s="9">
        <v>6.5028426889079407</v>
      </c>
      <c r="I19" s="7">
        <v>2014</v>
      </c>
      <c r="J19" s="8">
        <v>36131.27534</v>
      </c>
      <c r="K19" s="8">
        <v>210.69476669294244</v>
      </c>
      <c r="L19" s="9">
        <v>5.8313681072776227</v>
      </c>
      <c r="M19" s="8">
        <v>180.6748208583</v>
      </c>
      <c r="N19" s="9">
        <v>5.0005104762598727</v>
      </c>
    </row>
    <row r="20" spans="1:14" x14ac:dyDescent="0.25">
      <c r="A20" s="7">
        <v>2015</v>
      </c>
      <c r="B20" s="8">
        <v>306425.98839999997</v>
      </c>
      <c r="C20" s="8">
        <v>1718.7525360949801</v>
      </c>
      <c r="D20" s="9">
        <v>5.6090299163900168</v>
      </c>
      <c r="E20" s="8">
        <v>1406.4654832212</v>
      </c>
      <c r="F20" s="9">
        <v>4.5899027382274085</v>
      </c>
      <c r="I20" s="7">
        <v>2015</v>
      </c>
      <c r="J20" s="8">
        <v>36340.181070000006</v>
      </c>
      <c r="K20" s="8">
        <v>114.90345325725423</v>
      </c>
      <c r="L20" s="9">
        <v>3.1618844450973507</v>
      </c>
      <c r="M20" s="8">
        <v>99.497642801799984</v>
      </c>
      <c r="N20" s="9">
        <v>2.7379512119145302</v>
      </c>
    </row>
    <row r="21" spans="1:14" x14ac:dyDescent="0.25">
      <c r="A21" s="7">
        <v>2016</v>
      </c>
      <c r="B21" s="8">
        <v>380715.91999422997</v>
      </c>
      <c r="C21" s="8">
        <v>1450.86026422741</v>
      </c>
      <c r="D21" s="9">
        <v>3.8108736410323973</v>
      </c>
      <c r="E21" s="8">
        <v>1411.9101388685001</v>
      </c>
      <c r="F21" s="9">
        <v>3.7085660586242324</v>
      </c>
      <c r="I21" s="7">
        <v>2016</v>
      </c>
      <c r="J21" s="8">
        <v>49935.080168432003</v>
      </c>
      <c r="K21" s="8">
        <v>134.43843952462532</v>
      </c>
      <c r="L21" s="9">
        <v>2.6922644175429742</v>
      </c>
      <c r="M21" s="8">
        <v>140.6652931205</v>
      </c>
      <c r="N21" s="9">
        <v>2.8169633981968829</v>
      </c>
    </row>
    <row r="22" spans="1:14" x14ac:dyDescent="0.25">
      <c r="A22" s="7">
        <v>2017</v>
      </c>
      <c r="B22" s="8">
        <v>445091.691073302</v>
      </c>
      <c r="C22" s="8">
        <v>822.40241433017297</v>
      </c>
      <c r="D22" s="9">
        <v>1.8477145963947723</v>
      </c>
      <c r="E22" s="8">
        <v>1167.2553055241999</v>
      </c>
      <c r="F22" s="9">
        <v>2.6225052701151528</v>
      </c>
      <c r="I22" s="7">
        <v>2017</v>
      </c>
      <c r="J22" s="8">
        <v>64340.804936973989</v>
      </c>
      <c r="K22" s="8">
        <v>69.269884224004031</v>
      </c>
      <c r="L22" s="9">
        <v>1.0766089154753098</v>
      </c>
      <c r="M22" s="8">
        <v>128.04142178920003</v>
      </c>
      <c r="N22" s="9">
        <v>1.9900500454513266</v>
      </c>
    </row>
    <row r="23" spans="1:14" x14ac:dyDescent="0.25">
      <c r="A23" s="7">
        <v>2018</v>
      </c>
      <c r="B23" s="8">
        <v>476835.79769647599</v>
      </c>
      <c r="C23" s="8">
        <v>714.70828736339695</v>
      </c>
      <c r="D23" s="9">
        <v>1.4988561907810785</v>
      </c>
      <c r="E23" s="8">
        <v>1291.9141696232</v>
      </c>
      <c r="F23" s="9">
        <v>2.7093481149365224</v>
      </c>
      <c r="I23" s="7">
        <v>2018</v>
      </c>
      <c r="J23" s="8">
        <v>65681.979613477975</v>
      </c>
      <c r="K23" s="8">
        <v>51.954420970934279</v>
      </c>
      <c r="L23" s="9">
        <v>0.79099962084993569</v>
      </c>
      <c r="M23" s="8">
        <v>128.44653035440001</v>
      </c>
      <c r="N23" s="9">
        <v>1.9555825069566373</v>
      </c>
    </row>
    <row r="24" spans="1:14" ht="15.75" x14ac:dyDescent="0.25">
      <c r="A24" s="10" t="s">
        <v>10</v>
      </c>
      <c r="B24" s="11">
        <f>SUM(B25:B30)</f>
        <v>6990447.6772059277</v>
      </c>
      <c r="C24" s="11">
        <f>SUM(C25:C30)</f>
        <v>730.89968310192978</v>
      </c>
      <c r="D24" s="12">
        <f>(C24*1000)/B24</f>
        <v>0.10455692065119201</v>
      </c>
      <c r="E24" s="11">
        <f>SUM(E25:E30)</f>
        <v>636.6726991006999</v>
      </c>
      <c r="F24" s="12">
        <f>(E24*1000)/B24</f>
        <v>9.1077528722048468E-2</v>
      </c>
      <c r="I24" s="10" t="s">
        <v>11</v>
      </c>
      <c r="J24" s="11">
        <v>806032.28551342397</v>
      </c>
      <c r="K24" s="11">
        <v>79.185438574999523</v>
      </c>
      <c r="L24" s="12">
        <v>9.8241025822632208E-2</v>
      </c>
      <c r="M24" s="11">
        <v>72.545953702800006</v>
      </c>
      <c r="N24" s="12">
        <v>9.0003781494422258E-2</v>
      </c>
    </row>
    <row r="25" spans="1:14" x14ac:dyDescent="0.25">
      <c r="A25" s="7">
        <v>2013</v>
      </c>
      <c r="B25" s="8">
        <v>1117845.332198259</v>
      </c>
      <c r="C25" s="8">
        <v>239.88232988796932</v>
      </c>
      <c r="D25" s="9">
        <v>0.21459348890086366</v>
      </c>
      <c r="E25" s="8">
        <v>197.66595574339999</v>
      </c>
      <c r="F25" s="9">
        <v>0.17682764336877183</v>
      </c>
      <c r="I25" s="7">
        <v>2013</v>
      </c>
      <c r="J25" s="8">
        <v>127852.66118</v>
      </c>
      <c r="K25" s="8">
        <v>18.494179134338651</v>
      </c>
      <c r="L25" s="9">
        <v>0.14465228149065462</v>
      </c>
      <c r="M25" s="8">
        <v>16.1573043245</v>
      </c>
      <c r="N25" s="9">
        <v>0.12637440766096067</v>
      </c>
    </row>
    <row r="26" spans="1:14" x14ac:dyDescent="0.25">
      <c r="A26" s="7">
        <v>2014</v>
      </c>
      <c r="B26" s="8">
        <v>1125074.2496586069</v>
      </c>
      <c r="C26" s="8">
        <v>160.99672344645592</v>
      </c>
      <c r="D26" s="9">
        <v>0.1430987541447232</v>
      </c>
      <c r="E26" s="8">
        <v>136.2301584448</v>
      </c>
      <c r="F26" s="9">
        <v>0.12108548256805073</v>
      </c>
      <c r="I26" s="7">
        <v>2014</v>
      </c>
      <c r="J26" s="8">
        <v>130421.973</v>
      </c>
      <c r="K26" s="8">
        <v>28.247593496123777</v>
      </c>
      <c r="L26" s="9">
        <v>0.2165861537466833</v>
      </c>
      <c r="M26" s="8">
        <v>25.036126126399999</v>
      </c>
      <c r="N26" s="9">
        <v>0.19196248569556604</v>
      </c>
    </row>
    <row r="27" spans="1:14" x14ac:dyDescent="0.25">
      <c r="A27" s="7">
        <v>2015</v>
      </c>
      <c r="B27" s="8">
        <v>1160737.3659051929</v>
      </c>
      <c r="C27" s="8">
        <v>119.59585592782781</v>
      </c>
      <c r="D27" s="9">
        <v>0.10303438093815634</v>
      </c>
      <c r="E27" s="8">
        <v>104.1165068471</v>
      </c>
      <c r="F27" s="9">
        <v>8.9698591520662785E-2</v>
      </c>
      <c r="I27" s="7">
        <v>2015</v>
      </c>
      <c r="J27" s="8">
        <v>134114.76616</v>
      </c>
      <c r="K27" s="8">
        <v>9.1701700933000296</v>
      </c>
      <c r="L27" s="9">
        <v>6.8375543990137094E-2</v>
      </c>
      <c r="M27" s="8">
        <v>8.1954023842999995</v>
      </c>
      <c r="N27" s="9">
        <v>6.1107383019426947E-2</v>
      </c>
    </row>
    <row r="28" spans="1:14" x14ac:dyDescent="0.25">
      <c r="A28" s="7">
        <v>2016</v>
      </c>
      <c r="B28" s="8">
        <v>1182271.9737799419</v>
      </c>
      <c r="C28" s="8">
        <v>94.525323959896298</v>
      </c>
      <c r="D28" s="9">
        <v>7.995226653109383E-2</v>
      </c>
      <c r="E28" s="8">
        <v>82.760628186299996</v>
      </c>
      <c r="F28" s="9">
        <v>7.0001344886573752E-2</v>
      </c>
      <c r="I28" s="7">
        <v>2016</v>
      </c>
      <c r="J28" s="8">
        <v>136751.585624208</v>
      </c>
      <c r="K28" s="8">
        <v>9.7102959606062562</v>
      </c>
      <c r="L28" s="9">
        <v>7.1006825378171864E-2</v>
      </c>
      <c r="M28" s="8">
        <v>8.7448448680999995</v>
      </c>
      <c r="N28" s="9">
        <v>6.3946935811996689E-2</v>
      </c>
    </row>
    <row r="29" spans="1:14" x14ac:dyDescent="0.25">
      <c r="A29" s="7">
        <v>2017</v>
      </c>
      <c r="B29" s="8">
        <v>1196407.3967080517</v>
      </c>
      <c r="C29" s="8">
        <v>74.04204911388922</v>
      </c>
      <c r="D29" s="9">
        <v>6.188698708952986E-2</v>
      </c>
      <c r="E29" s="8">
        <v>74.042049113499999</v>
      </c>
      <c r="F29" s="9">
        <v>6.1886987089204537E-2</v>
      </c>
      <c r="I29" s="7">
        <v>2017</v>
      </c>
      <c r="J29" s="8">
        <v>137802.49507721601</v>
      </c>
      <c r="K29" s="8">
        <v>6.3740399637770402</v>
      </c>
      <c r="L29" s="9">
        <v>4.6254895168664559E-2</v>
      </c>
      <c r="M29" s="8">
        <v>7.1993100720000003</v>
      </c>
      <c r="N29" s="9">
        <v>5.2243684470052239E-2</v>
      </c>
    </row>
    <row r="30" spans="1:14" x14ac:dyDescent="0.25">
      <c r="A30" s="7">
        <v>2018</v>
      </c>
      <c r="B30" s="8">
        <v>1208111.3589558746</v>
      </c>
      <c r="C30" s="8">
        <v>41.857400765891271</v>
      </c>
      <c r="D30" s="9">
        <v>3.4646972280822738E-2</v>
      </c>
      <c r="E30" s="8">
        <v>41.857400765599998</v>
      </c>
      <c r="F30" s="9">
        <v>3.4646972280581632E-2</v>
      </c>
      <c r="I30" s="7">
        <v>2018</v>
      </c>
      <c r="J30" s="8">
        <v>139088.80447199999</v>
      </c>
      <c r="K30" s="8">
        <v>7.1891599268537796</v>
      </c>
      <c r="L30" s="9">
        <v>5.1687552813073689E-2</v>
      </c>
      <c r="M30" s="8">
        <v>7.2129659275000009</v>
      </c>
      <c r="N30" s="9">
        <v>5.1858709655902217E-2</v>
      </c>
    </row>
    <row r="31" spans="1:14" ht="15.75" x14ac:dyDescent="0.25">
      <c r="A31" s="10" t="s">
        <v>12</v>
      </c>
      <c r="B31" s="11">
        <f>SUM(B32:B37)</f>
        <v>565332.02506648132</v>
      </c>
      <c r="C31" s="11">
        <f>SUM(C32:C37)</f>
        <v>3429.6940803199668</v>
      </c>
      <c r="D31" s="12">
        <f>(C31*1000)/B31</f>
        <v>6.0666898888607008</v>
      </c>
      <c r="E31" s="11">
        <f>SUM(E32:E37)</f>
        <v>2684.9589028105001</v>
      </c>
      <c r="F31" s="12">
        <f>(E31*1000)/B31</f>
        <v>4.7493486725694636</v>
      </c>
    </row>
    <row r="32" spans="1:14" x14ac:dyDescent="0.25">
      <c r="A32" s="7">
        <v>2013</v>
      </c>
      <c r="B32" s="8">
        <v>100577.994256536</v>
      </c>
      <c r="C32" s="8">
        <v>668.60929095214101</v>
      </c>
      <c r="D32" s="9">
        <v>6.6476697601144688</v>
      </c>
      <c r="E32" s="8">
        <v>503.11596047839998</v>
      </c>
      <c r="F32" s="9">
        <v>5.0022469049754923</v>
      </c>
    </row>
    <row r="33" spans="1:6" x14ac:dyDescent="0.25">
      <c r="A33" s="7">
        <v>2014</v>
      </c>
      <c r="B33" s="8">
        <v>93978.741692332595</v>
      </c>
      <c r="C33" s="8">
        <v>672.38866033966599</v>
      </c>
      <c r="D33" s="9">
        <v>7.1546889033791334</v>
      </c>
      <c r="E33" s="8">
        <v>507.84596789519998</v>
      </c>
      <c r="F33" s="9">
        <v>5.403838769812273</v>
      </c>
    </row>
    <row r="34" spans="1:6" x14ac:dyDescent="0.25">
      <c r="A34" s="7">
        <v>2015</v>
      </c>
      <c r="B34" s="8">
        <v>66978.6053253219</v>
      </c>
      <c r="C34" s="8">
        <v>508.15491348337798</v>
      </c>
      <c r="D34" s="9">
        <v>7.5868243451056925</v>
      </c>
      <c r="E34" s="8">
        <v>380.54668557259998</v>
      </c>
      <c r="F34" s="9">
        <v>5.6816155505813537</v>
      </c>
    </row>
    <row r="35" spans="1:6" x14ac:dyDescent="0.25">
      <c r="A35" s="7">
        <v>2016</v>
      </c>
      <c r="B35" s="8">
        <v>77478.186212790795</v>
      </c>
      <c r="C35" s="8">
        <v>672.58812137704103</v>
      </c>
      <c r="D35" s="9">
        <v>8.6809998304529756</v>
      </c>
      <c r="E35" s="8">
        <v>487.92425260430002</v>
      </c>
      <c r="F35" s="9">
        <v>6.2975693734522284</v>
      </c>
    </row>
    <row r="36" spans="1:6" x14ac:dyDescent="0.25">
      <c r="A36" s="7">
        <v>2017</v>
      </c>
      <c r="B36" s="8">
        <v>115630.787575051</v>
      </c>
      <c r="C36" s="8">
        <v>493.69367757216997</v>
      </c>
      <c r="D36" s="9">
        <v>4.2695694453497905</v>
      </c>
      <c r="E36" s="8">
        <v>393.86027056210003</v>
      </c>
      <c r="F36" s="9">
        <v>3.4061886009940232</v>
      </c>
    </row>
    <row r="37" spans="1:6" x14ac:dyDescent="0.25">
      <c r="A37" s="7">
        <v>2018</v>
      </c>
      <c r="B37" s="8">
        <v>110687.71000444901</v>
      </c>
      <c r="C37" s="8">
        <v>414.25941659556997</v>
      </c>
      <c r="D37" s="9">
        <v>3.7425963241891909</v>
      </c>
      <c r="E37" s="8">
        <v>411.66576569789999</v>
      </c>
      <c r="F37" s="9">
        <v>3.7191641753303362</v>
      </c>
    </row>
    <row r="39" spans="1:6" ht="15.75" x14ac:dyDescent="0.25">
      <c r="A39" s="15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 Stram</dc:creator>
  <cp:lastModifiedBy>Diana Stram</cp:lastModifiedBy>
  <dcterms:created xsi:type="dcterms:W3CDTF">2018-12-19T20:52:36Z</dcterms:created>
  <dcterms:modified xsi:type="dcterms:W3CDTF">2018-12-19T20:53:03Z</dcterms:modified>
</cp:coreProperties>
</file>